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7_Squashland\202204_SMO2022\prijave\"/>
    </mc:Choice>
  </mc:AlternateContent>
  <xr:revisionPtr revIDLastSave="0" documentId="13_ncr:1_{A2ECC75D-F61B-4A10-8927-14EDA5C369CA}" xr6:coauthVersionLast="47" xr6:coauthVersionMax="47" xr10:uidLastSave="{00000000-0000-0000-0000-000000000000}"/>
  <bookViews>
    <workbookView xWindow="7150" yWindow="3160" windowWidth="33140" windowHeight="13280" xr2:uid="{BE4A6541-B60E-4078-BEA5-BB432811B565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6" i="1" l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5" i="1"/>
  <c r="W6" i="1"/>
  <c r="X6" i="1"/>
  <c r="AA6" i="1"/>
  <c r="AB6" i="1"/>
  <c r="W7" i="1"/>
  <c r="X7" i="1"/>
  <c r="AA7" i="1"/>
  <c r="AB7" i="1"/>
  <c r="W8" i="1"/>
  <c r="AC8" i="1" s="1"/>
  <c r="X8" i="1"/>
  <c r="AA8" i="1"/>
  <c r="AB8" i="1"/>
  <c r="W9" i="1"/>
  <c r="AC9" i="1" s="1"/>
  <c r="X9" i="1"/>
  <c r="AA9" i="1"/>
  <c r="AB9" i="1"/>
  <c r="W10" i="1"/>
  <c r="AC10" i="1" s="1"/>
  <c r="X10" i="1"/>
  <c r="AA10" i="1"/>
  <c r="AB10" i="1"/>
  <c r="W11" i="1"/>
  <c r="AC11" i="1" s="1"/>
  <c r="X11" i="1"/>
  <c r="AA11" i="1"/>
  <c r="AB11" i="1"/>
  <c r="W12" i="1"/>
  <c r="AC12" i="1" s="1"/>
  <c r="X12" i="1"/>
  <c r="AA12" i="1"/>
  <c r="AB12" i="1"/>
  <c r="W13" i="1"/>
  <c r="AC13" i="1" s="1"/>
  <c r="X13" i="1"/>
  <c r="AA13" i="1"/>
  <c r="AB13" i="1"/>
  <c r="W14" i="1"/>
  <c r="AC14" i="1" s="1"/>
  <c r="X14" i="1"/>
  <c r="AA14" i="1"/>
  <c r="AB14" i="1"/>
  <c r="W15" i="1"/>
  <c r="AC15" i="1" s="1"/>
  <c r="X15" i="1"/>
  <c r="AA15" i="1"/>
  <c r="AB15" i="1"/>
  <c r="W16" i="1"/>
  <c r="AC16" i="1" s="1"/>
  <c r="X16" i="1"/>
  <c r="AA16" i="1"/>
  <c r="AB16" i="1"/>
  <c r="W17" i="1"/>
  <c r="AC17" i="1" s="1"/>
  <c r="X17" i="1"/>
  <c r="AA17" i="1"/>
  <c r="AB17" i="1"/>
  <c r="W18" i="1"/>
  <c r="AC18" i="1" s="1"/>
  <c r="X18" i="1"/>
  <c r="AA18" i="1"/>
  <c r="AB18" i="1"/>
  <c r="W19" i="1"/>
  <c r="AC19" i="1" s="1"/>
  <c r="X19" i="1"/>
  <c r="AA19" i="1"/>
  <c r="AB19" i="1"/>
  <c r="AB5" i="1"/>
  <c r="AA5" i="1"/>
  <c r="X5" i="1"/>
  <c r="W5" i="1"/>
  <c r="AC5" i="1" l="1"/>
  <c r="AC7" i="1"/>
  <c r="AC6" i="1"/>
</calcChain>
</file>

<file path=xl/sharedStrings.xml><?xml version="1.0" encoding="utf-8"?>
<sst xmlns="http://schemas.openxmlformats.org/spreadsheetml/2006/main" count="94" uniqueCount="89">
  <si>
    <t>ESID</t>
  </si>
  <si>
    <t>Family name</t>
  </si>
  <si>
    <t>Category</t>
  </si>
  <si>
    <t>First name</t>
  </si>
  <si>
    <t>Hotel package</t>
  </si>
  <si>
    <t>T-shirt size</t>
  </si>
  <si>
    <t>Player / Accompanying person</t>
  </si>
  <si>
    <t>Meals at the club</t>
  </si>
  <si>
    <t>Players' party - Sat, April 2nd (20 eur)</t>
  </si>
  <si>
    <t>Lunch - Fri, April 1st (10 eur)</t>
  </si>
  <si>
    <t>Dinner - Fri, April 1st (10 eur)</t>
  </si>
  <si>
    <t>Lunch - Sat, April 2nd (10 eur)</t>
  </si>
  <si>
    <t>Lunch - Sun, April 3rd (10 eur)</t>
  </si>
  <si>
    <t>XS</t>
  </si>
  <si>
    <t>S</t>
  </si>
  <si>
    <t>M</t>
  </si>
  <si>
    <t>L</t>
  </si>
  <si>
    <t>XL</t>
  </si>
  <si>
    <t>XXL</t>
  </si>
  <si>
    <t>tshirt</t>
  </si>
  <si>
    <t>hotel package</t>
  </si>
  <si>
    <t>R2-1 - Radisson - single</t>
  </si>
  <si>
    <t>R3-1 - Radisson - single</t>
  </si>
  <si>
    <t>R4-1 - Radisson - single</t>
  </si>
  <si>
    <t>R2-2 - Radisson - double</t>
  </si>
  <si>
    <t>R3-2 - Radisson - double</t>
  </si>
  <si>
    <t>R4-2 - Radisson - double</t>
  </si>
  <si>
    <t>B2-1 - Bit - single</t>
  </si>
  <si>
    <t>B3-1 - Bit - single</t>
  </si>
  <si>
    <t>B4-1 - Bit - single</t>
  </si>
  <si>
    <t>B2-2 - Bit - double</t>
  </si>
  <si>
    <t>B3-2 - Bit - double</t>
  </si>
  <si>
    <t>B4-2 - Bit - double</t>
  </si>
  <si>
    <t>B2-3 - Bit - triple</t>
  </si>
  <si>
    <t>B3-3 - Bit - triple</t>
  </si>
  <si>
    <t>B4-3 - Bit - triple</t>
  </si>
  <si>
    <t>W2-1 - Wud - single</t>
  </si>
  <si>
    <t>W3-1 - Wud - single</t>
  </si>
  <si>
    <t>W4-1 - Wud - single</t>
  </si>
  <si>
    <t>Room sharing with</t>
  </si>
  <si>
    <t>W3-2 - Wud - double</t>
  </si>
  <si>
    <t>W2-2 - Wud - double</t>
  </si>
  <si>
    <t>W4-2 - Wud - double</t>
  </si>
  <si>
    <t>W2-3 - Wud - triple</t>
  </si>
  <si>
    <t>W3-3 - Wud - triple</t>
  </si>
  <si>
    <t>W4-3 - Wud - triple</t>
  </si>
  <si>
    <t>W2-4 - Wud - 4 beds</t>
  </si>
  <si>
    <t>W3-4 - Wud - 4 beds</t>
  </si>
  <si>
    <t>W4-4 - Wud - 4 beds</t>
  </si>
  <si>
    <t>price</t>
  </si>
  <si>
    <t>player</t>
  </si>
  <si>
    <t>Player</t>
  </si>
  <si>
    <t>Accompanying</t>
  </si>
  <si>
    <t>category</t>
  </si>
  <si>
    <t>W35</t>
  </si>
  <si>
    <t>W40</t>
  </si>
  <si>
    <t>W45</t>
  </si>
  <si>
    <t>W50</t>
  </si>
  <si>
    <t>W55</t>
  </si>
  <si>
    <t>W60</t>
  </si>
  <si>
    <t>W65</t>
  </si>
  <si>
    <t>W70</t>
  </si>
  <si>
    <t>W75</t>
  </si>
  <si>
    <t>M40</t>
  </si>
  <si>
    <t>M35</t>
  </si>
  <si>
    <t>M45</t>
  </si>
  <si>
    <t>M50</t>
  </si>
  <si>
    <t>M55</t>
  </si>
  <si>
    <t>M60</t>
  </si>
  <si>
    <t>M65</t>
  </si>
  <si>
    <t>M70</t>
  </si>
  <si>
    <t>M75</t>
  </si>
  <si>
    <t>Meals</t>
  </si>
  <si>
    <t>Yes</t>
  </si>
  <si>
    <t>No</t>
  </si>
  <si>
    <t>Extra nights (number)</t>
  </si>
  <si>
    <t>Birth date</t>
  </si>
  <si>
    <t>hotel</t>
  </si>
  <si>
    <t>xtraNite</t>
  </si>
  <si>
    <t>Total</t>
  </si>
  <si>
    <t>PlaParty</t>
  </si>
  <si>
    <t>Cena paketa</t>
  </si>
  <si>
    <t>Slovenian Masters 2022</t>
  </si>
  <si>
    <t>Date and time of arrival</t>
  </si>
  <si>
    <t>Date and time of departure</t>
  </si>
  <si>
    <t>Flight number</t>
  </si>
  <si>
    <t>Transfer</t>
  </si>
  <si>
    <t>Transfer from / to Lj airport (25 eur)</t>
  </si>
  <si>
    <t>Optional hotel packages – NOTE: ALL PRICES PER PERSON
•	Bed &amp; breakfast in selected hotel for selected number of nights
•	Radisson guests will be offered shuttle between hotel and 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</si>
</sst>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"/>
    <numFmt numFmtId="165" formatCode="d/m/yy;@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FF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4" fontId="1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5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65" fontId="1" fillId="0" borderId="0" xfId="0" applyNumberFormat="1" applyFont="1"/>
    <xf numFmtId="165" fontId="1" fillId="2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260350</xdr:colOff>
      <xdr:row>22</xdr:row>
      <xdr:rowOff>50800</xdr:rowOff>
    </xdr:from>
    <xdr:to>
      <xdr:col>8</xdr:col>
      <xdr:colOff>990018</xdr:colOff>
      <xdr:row>49</xdr:row>
      <xdr:rowOff>25400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CAE5379C-D921-4292-81CD-7C6518DE4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" y="4210050"/>
          <a:ext cx="5714418" cy="4432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02CAD-31B9-4C44-A255-A2F0B349D97B}">
  <sheetPr>
    <pageSetUpPr fitToPage="1"/>
  </sheetPr>
  <dimension ref="A1:AL31"/>
  <sheetViews>
    <sheetView tabSelected="1" workbookViewId="0">
      <selection activeCell="AN13" sqref="AN13"/>
    </sheetView>
  </sheetViews>
  <sheetFormatPr defaultRowHeight="13" x14ac:dyDescent="0.3"/>
  <cols>
    <col min="1" max="1" width="3.90625" style="4" customWidth="1"/>
    <col min="2" max="2" width="9.54296875" style="2" bestFit="1" customWidth="1"/>
    <col min="3" max="3" width="11.36328125" style="2" bestFit="1" customWidth="1"/>
    <col min="4" max="4" width="11.90625" style="2" customWidth="1"/>
    <col min="5" max="5" width="8.7265625" style="18" customWidth="1"/>
    <col min="6" max="6" width="10.7265625" style="2" customWidth="1"/>
    <col min="7" max="7" width="8.7265625" style="2"/>
    <col min="8" max="8" width="6.453125" style="2" customWidth="1"/>
    <col min="9" max="9" width="20" style="2" bestFit="1" customWidth="1"/>
    <col min="10" max="10" width="8.26953125" style="2" customWidth="1"/>
    <col min="11" max="11" width="8" style="11" customWidth="1"/>
    <col min="12" max="15" width="8.26953125" style="3" customWidth="1"/>
    <col min="16" max="16" width="10.26953125" style="3" customWidth="1"/>
    <col min="17" max="21" width="10.453125" style="2" customWidth="1"/>
    <col min="22" max="22" width="3.81640625" style="2" hidden="1" customWidth="1"/>
    <col min="23" max="28" width="7.1796875" style="4" hidden="1" customWidth="1"/>
    <col min="29" max="29" width="10.36328125" style="15" customWidth="1"/>
    <col min="30" max="30" width="8.7265625" style="2"/>
    <col min="31" max="33" width="13" style="2" hidden="1" customWidth="1"/>
    <col min="34" max="34" width="8.7265625" style="2" hidden="1" customWidth="1"/>
    <col min="35" max="35" width="21.1796875" style="2" hidden="1" customWidth="1"/>
    <col min="36" max="38" width="8.7265625" style="2" hidden="1" customWidth="1"/>
    <col min="39" max="16384" width="8.7265625" style="2"/>
  </cols>
  <sheetData>
    <row r="1" spans="1:38" ht="15.5" x14ac:dyDescent="0.35">
      <c r="B1" s="14" t="s">
        <v>82</v>
      </c>
    </row>
    <row r="3" spans="1:38" x14ac:dyDescent="0.3">
      <c r="Q3" s="21" t="s">
        <v>7</v>
      </c>
      <c r="R3" s="21"/>
      <c r="S3" s="21"/>
      <c r="T3" s="21"/>
      <c r="U3" s="21"/>
      <c r="W3" s="22" t="s">
        <v>81</v>
      </c>
      <c r="X3" s="22"/>
      <c r="Y3" s="22"/>
      <c r="Z3" s="22"/>
      <c r="AA3" s="22"/>
      <c r="AB3" s="22"/>
      <c r="AC3" s="22"/>
    </row>
    <row r="4" spans="1:38" s="1" customFormat="1" ht="52" x14ac:dyDescent="0.3">
      <c r="A4" s="8" t="s">
        <v>74</v>
      </c>
      <c r="B4" s="8" t="s">
        <v>3</v>
      </c>
      <c r="C4" s="8" t="s">
        <v>1</v>
      </c>
      <c r="D4" s="8" t="s">
        <v>6</v>
      </c>
      <c r="E4" s="19" t="s">
        <v>76</v>
      </c>
      <c r="F4" s="8" t="s">
        <v>0</v>
      </c>
      <c r="G4" s="8" t="s">
        <v>2</v>
      </c>
      <c r="H4" s="8" t="s">
        <v>5</v>
      </c>
      <c r="I4" s="8" t="s">
        <v>4</v>
      </c>
      <c r="J4" s="8" t="s">
        <v>39</v>
      </c>
      <c r="K4" s="9" t="s">
        <v>75</v>
      </c>
      <c r="L4" s="9" t="s">
        <v>83</v>
      </c>
      <c r="M4" s="9" t="s">
        <v>85</v>
      </c>
      <c r="N4" s="9" t="s">
        <v>84</v>
      </c>
      <c r="O4" s="9" t="s">
        <v>85</v>
      </c>
      <c r="P4" s="9" t="s">
        <v>87</v>
      </c>
      <c r="Q4" s="10" t="s">
        <v>8</v>
      </c>
      <c r="R4" s="10" t="s">
        <v>9</v>
      </c>
      <c r="S4" s="10" t="s">
        <v>10</v>
      </c>
      <c r="T4" s="10" t="s">
        <v>11</v>
      </c>
      <c r="U4" s="10" t="s">
        <v>12</v>
      </c>
      <c r="W4" s="13" t="s">
        <v>50</v>
      </c>
      <c r="X4" s="13" t="s">
        <v>77</v>
      </c>
      <c r="Y4" s="13" t="s">
        <v>78</v>
      </c>
      <c r="Z4" s="13" t="s">
        <v>86</v>
      </c>
      <c r="AA4" s="13" t="s">
        <v>80</v>
      </c>
      <c r="AB4" s="13" t="s">
        <v>72</v>
      </c>
      <c r="AC4" s="16" t="s">
        <v>79</v>
      </c>
      <c r="AE4" s="1" t="s">
        <v>50</v>
      </c>
      <c r="AG4" s="1" t="s">
        <v>53</v>
      </c>
      <c r="AH4" s="1" t="s">
        <v>19</v>
      </c>
      <c r="AI4" s="1" t="s">
        <v>20</v>
      </c>
      <c r="AJ4" s="1" t="s">
        <v>49</v>
      </c>
      <c r="AK4" s="1" t="s">
        <v>78</v>
      </c>
      <c r="AL4" s="1" t="s">
        <v>72</v>
      </c>
    </row>
    <row r="5" spans="1:38" x14ac:dyDescent="0.3">
      <c r="A5" s="5">
        <v>1</v>
      </c>
      <c r="B5" s="6"/>
      <c r="C5" s="6"/>
      <c r="D5" s="6"/>
      <c r="E5" s="20"/>
      <c r="F5" s="5"/>
      <c r="G5" s="5"/>
      <c r="H5" s="5"/>
      <c r="I5" s="6"/>
      <c r="J5" s="6"/>
      <c r="K5" s="12"/>
      <c r="L5" s="7"/>
      <c r="M5" s="7"/>
      <c r="N5" s="7"/>
      <c r="O5" s="7"/>
      <c r="P5" s="5"/>
      <c r="Q5" s="5"/>
      <c r="R5" s="5"/>
      <c r="S5" s="5"/>
      <c r="T5" s="5"/>
      <c r="U5" s="5"/>
      <c r="W5" s="5" t="e">
        <f>VLOOKUP(D5,$AE$5:$AF$7,2,0)</f>
        <v>#N/A</v>
      </c>
      <c r="X5" s="5" t="e">
        <f>VLOOKUP(I5,$AI$5:$AJ$31,2,0)</f>
        <v>#N/A</v>
      </c>
      <c r="Y5" s="5" t="e">
        <f>VLOOKUP(I5,$AI$5:$AK$32,3,0)*K5</f>
        <v>#N/A</v>
      </c>
      <c r="Z5" s="5">
        <f>IF(P5="Yes",25,0)</f>
        <v>0</v>
      </c>
      <c r="AA5" s="5">
        <f>IF(Q5="Yes",20,0)</f>
        <v>0</v>
      </c>
      <c r="AB5" s="5">
        <f>COUNTIF(R5:U5,"Yes")*10</f>
        <v>0</v>
      </c>
      <c r="AC5" s="17" t="e">
        <f>SUM(W5:AB5)</f>
        <v>#N/A</v>
      </c>
      <c r="AE5" s="2" t="s">
        <v>51</v>
      </c>
      <c r="AF5" s="2">
        <v>60</v>
      </c>
      <c r="AG5" s="2" t="s">
        <v>54</v>
      </c>
      <c r="AH5" s="2" t="s">
        <v>13</v>
      </c>
      <c r="AI5" s="2" t="s">
        <v>21</v>
      </c>
      <c r="AJ5" s="2">
        <v>175</v>
      </c>
      <c r="AK5" s="2">
        <v>90</v>
      </c>
      <c r="AL5" s="2" t="s">
        <v>73</v>
      </c>
    </row>
    <row r="6" spans="1:38" x14ac:dyDescent="0.3">
      <c r="A6" s="5">
        <v>2</v>
      </c>
      <c r="B6" s="6"/>
      <c r="C6" s="6"/>
      <c r="D6" s="6"/>
      <c r="E6" s="20"/>
      <c r="F6" s="5"/>
      <c r="G6" s="5"/>
      <c r="H6" s="5"/>
      <c r="I6" s="6"/>
      <c r="J6" s="6"/>
      <c r="K6" s="12"/>
      <c r="L6" s="7"/>
      <c r="M6" s="7"/>
      <c r="N6" s="7"/>
      <c r="O6" s="7"/>
      <c r="P6" s="5"/>
      <c r="Q6" s="5"/>
      <c r="R6" s="5"/>
      <c r="S6" s="5"/>
      <c r="T6" s="5"/>
      <c r="U6" s="5"/>
      <c r="W6" s="5" t="e">
        <f t="shared" ref="W6:W19" si="0">VLOOKUP(D6,$AE$5:$AF$7,2,0)</f>
        <v>#N/A</v>
      </c>
      <c r="X6" s="5" t="e">
        <f t="shared" ref="X6:X19" si="1">VLOOKUP(I6,$AI$5:$AJ$31,2,0)</f>
        <v>#N/A</v>
      </c>
      <c r="Y6" s="5" t="e">
        <f t="shared" ref="Y6:Y19" si="2">VLOOKUP(I6,$AI$5:$AK$32,3,0)*K6</f>
        <v>#N/A</v>
      </c>
      <c r="Z6" s="5">
        <f t="shared" ref="Z6:Z19" si="3">IF(P6="Yes",25,0)</f>
        <v>0</v>
      </c>
      <c r="AA6" s="5">
        <f t="shared" ref="AA6:AA19" si="4">IF(Q6="Yes",20,0)</f>
        <v>0</v>
      </c>
      <c r="AB6" s="5">
        <f t="shared" ref="AB6:AB19" si="5">COUNTIF(R6:U6,"Yes")*10</f>
        <v>0</v>
      </c>
      <c r="AC6" s="17" t="e">
        <f t="shared" ref="AC6:AC19" si="6">SUM(W6:AB6)</f>
        <v>#N/A</v>
      </c>
      <c r="AE6" s="2" t="s">
        <v>52</v>
      </c>
      <c r="AF6" s="2">
        <v>0</v>
      </c>
      <c r="AG6" s="2" t="s">
        <v>55</v>
      </c>
      <c r="AH6" s="2" t="s">
        <v>14</v>
      </c>
      <c r="AI6" s="2" t="s">
        <v>22</v>
      </c>
      <c r="AJ6" s="2">
        <v>255</v>
      </c>
      <c r="AK6" s="2">
        <v>90</v>
      </c>
      <c r="AL6" s="2" t="s">
        <v>74</v>
      </c>
    </row>
    <row r="7" spans="1:38" x14ac:dyDescent="0.3">
      <c r="A7" s="5">
        <v>3</v>
      </c>
      <c r="B7" s="6"/>
      <c r="C7" s="6"/>
      <c r="D7" s="6"/>
      <c r="E7" s="20"/>
      <c r="F7" s="5"/>
      <c r="G7" s="5"/>
      <c r="H7" s="5"/>
      <c r="I7" s="6"/>
      <c r="J7" s="6"/>
      <c r="K7" s="12"/>
      <c r="L7" s="7"/>
      <c r="M7" s="7"/>
      <c r="N7" s="7"/>
      <c r="O7" s="7"/>
      <c r="P7" s="5"/>
      <c r="Q7" s="5"/>
      <c r="R7" s="5"/>
      <c r="S7" s="5"/>
      <c r="T7" s="5"/>
      <c r="U7" s="5"/>
      <c r="W7" s="5" t="e">
        <f t="shared" si="0"/>
        <v>#N/A</v>
      </c>
      <c r="X7" s="5" t="e">
        <f t="shared" si="1"/>
        <v>#N/A</v>
      </c>
      <c r="Y7" s="5" t="e">
        <f t="shared" si="2"/>
        <v>#N/A</v>
      </c>
      <c r="Z7" s="5">
        <f t="shared" si="3"/>
        <v>0</v>
      </c>
      <c r="AA7" s="5">
        <f t="shared" si="4"/>
        <v>0</v>
      </c>
      <c r="AB7" s="5">
        <f t="shared" si="5"/>
        <v>0</v>
      </c>
      <c r="AC7" s="17" t="e">
        <f t="shared" si="6"/>
        <v>#N/A</v>
      </c>
      <c r="AG7" s="2" t="s">
        <v>56</v>
      </c>
      <c r="AH7" s="2" t="s">
        <v>15</v>
      </c>
      <c r="AI7" s="2" t="s">
        <v>23</v>
      </c>
      <c r="AJ7" s="2">
        <v>340</v>
      </c>
      <c r="AK7" s="2">
        <v>90</v>
      </c>
    </row>
    <row r="8" spans="1:38" x14ac:dyDescent="0.3">
      <c r="A8" s="5">
        <v>4</v>
      </c>
      <c r="B8" s="6"/>
      <c r="C8" s="6"/>
      <c r="D8" s="6"/>
      <c r="E8" s="20"/>
      <c r="F8" s="5"/>
      <c r="G8" s="5"/>
      <c r="H8" s="5"/>
      <c r="I8" s="6"/>
      <c r="J8" s="6"/>
      <c r="K8" s="12"/>
      <c r="L8" s="7"/>
      <c r="M8" s="7"/>
      <c r="N8" s="7"/>
      <c r="O8" s="7"/>
      <c r="P8" s="5"/>
      <c r="Q8" s="5"/>
      <c r="R8" s="5"/>
      <c r="S8" s="5"/>
      <c r="T8" s="5"/>
      <c r="U8" s="5"/>
      <c r="W8" s="5" t="e">
        <f t="shared" si="0"/>
        <v>#N/A</v>
      </c>
      <c r="X8" s="5" t="e">
        <f t="shared" si="1"/>
        <v>#N/A</v>
      </c>
      <c r="Y8" s="5" t="e">
        <f t="shared" si="2"/>
        <v>#N/A</v>
      </c>
      <c r="Z8" s="5">
        <f t="shared" si="3"/>
        <v>0</v>
      </c>
      <c r="AA8" s="5">
        <f t="shared" si="4"/>
        <v>0</v>
      </c>
      <c r="AB8" s="5">
        <f t="shared" si="5"/>
        <v>0</v>
      </c>
      <c r="AC8" s="17" t="e">
        <f t="shared" si="6"/>
        <v>#N/A</v>
      </c>
      <c r="AG8" s="2" t="s">
        <v>57</v>
      </c>
      <c r="AH8" s="2" t="s">
        <v>16</v>
      </c>
      <c r="AI8" s="2" t="s">
        <v>24</v>
      </c>
      <c r="AJ8" s="2">
        <v>105</v>
      </c>
      <c r="AK8" s="2">
        <v>55</v>
      </c>
    </row>
    <row r="9" spans="1:38" x14ac:dyDescent="0.3">
      <c r="A9" s="5">
        <v>5</v>
      </c>
      <c r="B9" s="6"/>
      <c r="C9" s="6"/>
      <c r="D9" s="6"/>
      <c r="E9" s="20"/>
      <c r="F9" s="5"/>
      <c r="G9" s="5"/>
      <c r="H9" s="5"/>
      <c r="I9" s="6"/>
      <c r="J9" s="6"/>
      <c r="K9" s="12"/>
      <c r="L9" s="7"/>
      <c r="M9" s="7"/>
      <c r="N9" s="7"/>
      <c r="O9" s="7"/>
      <c r="P9" s="5"/>
      <c r="Q9" s="5"/>
      <c r="R9" s="5"/>
      <c r="S9" s="5"/>
      <c r="T9" s="5"/>
      <c r="U9" s="5"/>
      <c r="W9" s="5" t="e">
        <f t="shared" si="0"/>
        <v>#N/A</v>
      </c>
      <c r="X9" s="5" t="e">
        <f t="shared" si="1"/>
        <v>#N/A</v>
      </c>
      <c r="Y9" s="5" t="e">
        <f t="shared" si="2"/>
        <v>#N/A</v>
      </c>
      <c r="Z9" s="5">
        <f t="shared" si="3"/>
        <v>0</v>
      </c>
      <c r="AA9" s="5">
        <f t="shared" si="4"/>
        <v>0</v>
      </c>
      <c r="AB9" s="5">
        <f t="shared" si="5"/>
        <v>0</v>
      </c>
      <c r="AC9" s="17" t="e">
        <f t="shared" si="6"/>
        <v>#N/A</v>
      </c>
      <c r="AG9" s="2" t="s">
        <v>58</v>
      </c>
      <c r="AH9" s="2" t="s">
        <v>17</v>
      </c>
      <c r="AI9" s="2" t="s">
        <v>25</v>
      </c>
      <c r="AJ9" s="2">
        <v>155</v>
      </c>
      <c r="AK9" s="2">
        <v>55</v>
      </c>
    </row>
    <row r="10" spans="1:38" x14ac:dyDescent="0.3">
      <c r="A10" s="5">
        <v>6</v>
      </c>
      <c r="B10" s="6"/>
      <c r="C10" s="6"/>
      <c r="D10" s="6"/>
      <c r="E10" s="20"/>
      <c r="F10" s="5"/>
      <c r="G10" s="5"/>
      <c r="H10" s="5"/>
      <c r="I10" s="6"/>
      <c r="J10" s="6"/>
      <c r="K10" s="12"/>
      <c r="L10" s="7"/>
      <c r="M10" s="7"/>
      <c r="N10" s="7"/>
      <c r="O10" s="7"/>
      <c r="P10" s="5"/>
      <c r="Q10" s="5"/>
      <c r="R10" s="5"/>
      <c r="S10" s="5"/>
      <c r="T10" s="5"/>
      <c r="U10" s="5"/>
      <c r="W10" s="5" t="e">
        <f t="shared" si="0"/>
        <v>#N/A</v>
      </c>
      <c r="X10" s="5" t="e">
        <f t="shared" si="1"/>
        <v>#N/A</v>
      </c>
      <c r="Y10" s="5" t="e">
        <f t="shared" si="2"/>
        <v>#N/A</v>
      </c>
      <c r="Z10" s="5">
        <f t="shared" si="3"/>
        <v>0</v>
      </c>
      <c r="AA10" s="5">
        <f t="shared" si="4"/>
        <v>0</v>
      </c>
      <c r="AB10" s="5">
        <f t="shared" si="5"/>
        <v>0</v>
      </c>
      <c r="AC10" s="17" t="e">
        <f t="shared" si="6"/>
        <v>#N/A</v>
      </c>
      <c r="AG10" s="2" t="s">
        <v>59</v>
      </c>
      <c r="AH10" s="2" t="s">
        <v>18</v>
      </c>
      <c r="AI10" s="2" t="s">
        <v>26</v>
      </c>
      <c r="AJ10" s="2">
        <v>205</v>
      </c>
      <c r="AK10" s="2">
        <v>55</v>
      </c>
    </row>
    <row r="11" spans="1:38" x14ac:dyDescent="0.3">
      <c r="A11" s="5">
        <v>7</v>
      </c>
      <c r="B11" s="6"/>
      <c r="C11" s="6"/>
      <c r="D11" s="6"/>
      <c r="E11" s="20"/>
      <c r="F11" s="5"/>
      <c r="G11" s="5"/>
      <c r="H11" s="5"/>
      <c r="I11" s="6"/>
      <c r="J11" s="6"/>
      <c r="K11" s="12"/>
      <c r="L11" s="7"/>
      <c r="M11" s="7"/>
      <c r="N11" s="7"/>
      <c r="O11" s="7"/>
      <c r="P11" s="5"/>
      <c r="Q11" s="5"/>
      <c r="R11" s="5"/>
      <c r="S11" s="5"/>
      <c r="T11" s="5"/>
      <c r="U11" s="5"/>
      <c r="W11" s="5" t="e">
        <f t="shared" si="0"/>
        <v>#N/A</v>
      </c>
      <c r="X11" s="5" t="e">
        <f t="shared" si="1"/>
        <v>#N/A</v>
      </c>
      <c r="Y11" s="5" t="e">
        <f t="shared" si="2"/>
        <v>#N/A</v>
      </c>
      <c r="Z11" s="5">
        <f t="shared" si="3"/>
        <v>0</v>
      </c>
      <c r="AA11" s="5">
        <f t="shared" si="4"/>
        <v>0</v>
      </c>
      <c r="AB11" s="5">
        <f t="shared" si="5"/>
        <v>0</v>
      </c>
      <c r="AC11" s="17" t="e">
        <f t="shared" si="6"/>
        <v>#N/A</v>
      </c>
      <c r="AG11" s="2" t="s">
        <v>60</v>
      </c>
      <c r="AI11" s="2" t="s">
        <v>27</v>
      </c>
      <c r="AJ11" s="2">
        <v>90</v>
      </c>
      <c r="AK11" s="2">
        <v>50</v>
      </c>
    </row>
    <row r="12" spans="1:38" x14ac:dyDescent="0.3">
      <c r="A12" s="5">
        <v>8</v>
      </c>
      <c r="B12" s="6"/>
      <c r="C12" s="6"/>
      <c r="D12" s="6"/>
      <c r="E12" s="20"/>
      <c r="F12" s="5"/>
      <c r="G12" s="5"/>
      <c r="H12" s="5"/>
      <c r="I12" s="6"/>
      <c r="J12" s="6"/>
      <c r="K12" s="12"/>
      <c r="L12" s="7"/>
      <c r="M12" s="7"/>
      <c r="N12" s="7"/>
      <c r="O12" s="7"/>
      <c r="P12" s="5"/>
      <c r="Q12" s="5"/>
      <c r="R12" s="5"/>
      <c r="S12" s="5"/>
      <c r="T12" s="5"/>
      <c r="U12" s="5"/>
      <c r="W12" s="5" t="e">
        <f t="shared" si="0"/>
        <v>#N/A</v>
      </c>
      <c r="X12" s="5" t="e">
        <f t="shared" si="1"/>
        <v>#N/A</v>
      </c>
      <c r="Y12" s="5" t="e">
        <f t="shared" si="2"/>
        <v>#N/A</v>
      </c>
      <c r="Z12" s="5">
        <f t="shared" si="3"/>
        <v>0</v>
      </c>
      <c r="AA12" s="5">
        <f t="shared" si="4"/>
        <v>0</v>
      </c>
      <c r="AB12" s="5">
        <f t="shared" si="5"/>
        <v>0</v>
      </c>
      <c r="AC12" s="17" t="e">
        <f t="shared" si="6"/>
        <v>#N/A</v>
      </c>
      <c r="AG12" s="2" t="s">
        <v>61</v>
      </c>
      <c r="AI12" s="2" t="s">
        <v>28</v>
      </c>
      <c r="AJ12" s="2">
        <v>135</v>
      </c>
      <c r="AK12" s="2">
        <v>50</v>
      </c>
    </row>
    <row r="13" spans="1:38" x14ac:dyDescent="0.3">
      <c r="A13" s="5">
        <v>9</v>
      </c>
      <c r="B13" s="6"/>
      <c r="C13" s="6"/>
      <c r="D13" s="6"/>
      <c r="E13" s="20"/>
      <c r="F13" s="5"/>
      <c r="G13" s="5"/>
      <c r="H13" s="5"/>
      <c r="I13" s="6"/>
      <c r="J13" s="6"/>
      <c r="K13" s="12"/>
      <c r="L13" s="7"/>
      <c r="M13" s="7"/>
      <c r="N13" s="7"/>
      <c r="O13" s="7"/>
      <c r="P13" s="5"/>
      <c r="Q13" s="5"/>
      <c r="R13" s="5"/>
      <c r="S13" s="5"/>
      <c r="T13" s="5"/>
      <c r="U13" s="5"/>
      <c r="W13" s="5" t="e">
        <f t="shared" si="0"/>
        <v>#N/A</v>
      </c>
      <c r="X13" s="5" t="e">
        <f t="shared" si="1"/>
        <v>#N/A</v>
      </c>
      <c r="Y13" s="5" t="e">
        <f t="shared" si="2"/>
        <v>#N/A</v>
      </c>
      <c r="Z13" s="5">
        <f t="shared" si="3"/>
        <v>0</v>
      </c>
      <c r="AA13" s="5">
        <f t="shared" si="4"/>
        <v>0</v>
      </c>
      <c r="AB13" s="5">
        <f t="shared" si="5"/>
        <v>0</v>
      </c>
      <c r="AC13" s="17" t="e">
        <f t="shared" si="6"/>
        <v>#N/A</v>
      </c>
      <c r="AG13" s="2" t="s">
        <v>62</v>
      </c>
      <c r="AI13" s="2" t="s">
        <v>29</v>
      </c>
      <c r="AJ13" s="2">
        <v>180</v>
      </c>
      <c r="AK13" s="2">
        <v>50</v>
      </c>
    </row>
    <row r="14" spans="1:38" x14ac:dyDescent="0.3">
      <c r="A14" s="5">
        <v>10</v>
      </c>
      <c r="B14" s="6"/>
      <c r="C14" s="6"/>
      <c r="D14" s="6"/>
      <c r="E14" s="20"/>
      <c r="F14" s="5"/>
      <c r="G14" s="5"/>
      <c r="H14" s="5"/>
      <c r="I14" s="6"/>
      <c r="J14" s="6"/>
      <c r="K14" s="12"/>
      <c r="L14" s="7"/>
      <c r="M14" s="7"/>
      <c r="N14" s="7"/>
      <c r="O14" s="7"/>
      <c r="P14" s="5"/>
      <c r="Q14" s="5"/>
      <c r="R14" s="5"/>
      <c r="S14" s="5"/>
      <c r="T14" s="5"/>
      <c r="U14" s="5"/>
      <c r="W14" s="5" t="e">
        <f t="shared" si="0"/>
        <v>#N/A</v>
      </c>
      <c r="X14" s="5" t="e">
        <f t="shared" si="1"/>
        <v>#N/A</v>
      </c>
      <c r="Y14" s="5" t="e">
        <f t="shared" si="2"/>
        <v>#N/A</v>
      </c>
      <c r="Z14" s="5">
        <f t="shared" si="3"/>
        <v>0</v>
      </c>
      <c r="AA14" s="5">
        <f t="shared" si="4"/>
        <v>0</v>
      </c>
      <c r="AB14" s="5">
        <f t="shared" si="5"/>
        <v>0</v>
      </c>
      <c r="AC14" s="17" t="e">
        <f t="shared" si="6"/>
        <v>#N/A</v>
      </c>
      <c r="AG14" s="2" t="s">
        <v>64</v>
      </c>
      <c r="AI14" s="2" t="s">
        <v>30</v>
      </c>
      <c r="AJ14" s="2">
        <v>65</v>
      </c>
      <c r="AK14" s="2">
        <v>35</v>
      </c>
    </row>
    <row r="15" spans="1:38" x14ac:dyDescent="0.3">
      <c r="A15" s="5">
        <v>11</v>
      </c>
      <c r="B15" s="6"/>
      <c r="C15" s="6"/>
      <c r="D15" s="6"/>
      <c r="E15" s="20"/>
      <c r="F15" s="5"/>
      <c r="G15" s="5"/>
      <c r="H15" s="5"/>
      <c r="I15" s="6"/>
      <c r="J15" s="6"/>
      <c r="K15" s="12"/>
      <c r="L15" s="7"/>
      <c r="M15" s="7"/>
      <c r="N15" s="7"/>
      <c r="O15" s="7"/>
      <c r="P15" s="5"/>
      <c r="Q15" s="5"/>
      <c r="R15" s="5"/>
      <c r="S15" s="5"/>
      <c r="T15" s="5"/>
      <c r="U15" s="5"/>
      <c r="W15" s="5" t="e">
        <f t="shared" si="0"/>
        <v>#N/A</v>
      </c>
      <c r="X15" s="5" t="e">
        <f t="shared" si="1"/>
        <v>#N/A</v>
      </c>
      <c r="Y15" s="5" t="e">
        <f t="shared" si="2"/>
        <v>#N/A</v>
      </c>
      <c r="Z15" s="5">
        <f t="shared" si="3"/>
        <v>0</v>
      </c>
      <c r="AA15" s="5">
        <f t="shared" si="4"/>
        <v>0</v>
      </c>
      <c r="AB15" s="5">
        <f t="shared" si="5"/>
        <v>0</v>
      </c>
      <c r="AC15" s="17" t="e">
        <f t="shared" si="6"/>
        <v>#N/A</v>
      </c>
      <c r="AG15" s="2" t="s">
        <v>63</v>
      </c>
      <c r="AI15" s="2" t="s">
        <v>31</v>
      </c>
      <c r="AJ15" s="2">
        <v>95</v>
      </c>
      <c r="AK15" s="2">
        <v>35</v>
      </c>
    </row>
    <row r="16" spans="1:38" x14ac:dyDescent="0.3">
      <c r="A16" s="5">
        <v>12</v>
      </c>
      <c r="B16" s="6"/>
      <c r="C16" s="6"/>
      <c r="D16" s="6"/>
      <c r="E16" s="20"/>
      <c r="F16" s="5"/>
      <c r="G16" s="5"/>
      <c r="H16" s="5"/>
      <c r="I16" s="6"/>
      <c r="J16" s="6"/>
      <c r="K16" s="12"/>
      <c r="L16" s="7"/>
      <c r="M16" s="7"/>
      <c r="N16" s="7"/>
      <c r="O16" s="7"/>
      <c r="P16" s="5"/>
      <c r="Q16" s="5"/>
      <c r="R16" s="5"/>
      <c r="S16" s="5"/>
      <c r="T16" s="5"/>
      <c r="U16" s="5"/>
      <c r="W16" s="5" t="e">
        <f t="shared" si="0"/>
        <v>#N/A</v>
      </c>
      <c r="X16" s="5" t="e">
        <f t="shared" si="1"/>
        <v>#N/A</v>
      </c>
      <c r="Y16" s="5" t="e">
        <f t="shared" si="2"/>
        <v>#N/A</v>
      </c>
      <c r="Z16" s="5">
        <f t="shared" si="3"/>
        <v>0</v>
      </c>
      <c r="AA16" s="5">
        <f t="shared" si="4"/>
        <v>0</v>
      </c>
      <c r="AB16" s="5">
        <f t="shared" si="5"/>
        <v>0</v>
      </c>
      <c r="AC16" s="17" t="e">
        <f t="shared" si="6"/>
        <v>#N/A</v>
      </c>
      <c r="AG16" s="2" t="s">
        <v>65</v>
      </c>
      <c r="AI16" s="2" t="s">
        <v>32</v>
      </c>
      <c r="AJ16" s="2">
        <v>125</v>
      </c>
      <c r="AK16" s="2">
        <v>35</v>
      </c>
    </row>
    <row r="17" spans="1:37" x14ac:dyDescent="0.3">
      <c r="A17" s="5">
        <v>13</v>
      </c>
      <c r="B17" s="6"/>
      <c r="C17" s="6"/>
      <c r="D17" s="6"/>
      <c r="E17" s="20"/>
      <c r="F17" s="5"/>
      <c r="G17" s="5"/>
      <c r="H17" s="5"/>
      <c r="I17" s="6"/>
      <c r="J17" s="6"/>
      <c r="K17" s="12"/>
      <c r="L17" s="7"/>
      <c r="M17" s="7"/>
      <c r="N17" s="7"/>
      <c r="O17" s="7"/>
      <c r="P17" s="5"/>
      <c r="Q17" s="5"/>
      <c r="R17" s="5"/>
      <c r="S17" s="5"/>
      <c r="T17" s="5"/>
      <c r="U17" s="5"/>
      <c r="W17" s="5" t="e">
        <f t="shared" si="0"/>
        <v>#N/A</v>
      </c>
      <c r="X17" s="5" t="e">
        <f t="shared" si="1"/>
        <v>#N/A</v>
      </c>
      <c r="Y17" s="5" t="e">
        <f t="shared" si="2"/>
        <v>#N/A</v>
      </c>
      <c r="Z17" s="5">
        <f t="shared" si="3"/>
        <v>0</v>
      </c>
      <c r="AA17" s="5">
        <f t="shared" si="4"/>
        <v>0</v>
      </c>
      <c r="AB17" s="5">
        <f t="shared" si="5"/>
        <v>0</v>
      </c>
      <c r="AC17" s="17" t="e">
        <f t="shared" si="6"/>
        <v>#N/A</v>
      </c>
      <c r="AG17" s="2" t="s">
        <v>66</v>
      </c>
      <c r="AI17" s="2" t="s">
        <v>33</v>
      </c>
      <c r="AJ17" s="2">
        <v>50</v>
      </c>
      <c r="AK17" s="2">
        <v>30</v>
      </c>
    </row>
    <row r="18" spans="1:37" x14ac:dyDescent="0.3">
      <c r="A18" s="5">
        <v>14</v>
      </c>
      <c r="B18" s="6"/>
      <c r="C18" s="6"/>
      <c r="D18" s="6"/>
      <c r="E18" s="20"/>
      <c r="F18" s="5"/>
      <c r="G18" s="5"/>
      <c r="H18" s="5"/>
      <c r="I18" s="6"/>
      <c r="J18" s="6"/>
      <c r="K18" s="12"/>
      <c r="L18" s="7"/>
      <c r="M18" s="7"/>
      <c r="N18" s="7"/>
      <c r="O18" s="7"/>
      <c r="P18" s="5"/>
      <c r="Q18" s="5"/>
      <c r="R18" s="5"/>
      <c r="S18" s="5"/>
      <c r="T18" s="5"/>
      <c r="U18" s="5"/>
      <c r="W18" s="5" t="e">
        <f t="shared" si="0"/>
        <v>#N/A</v>
      </c>
      <c r="X18" s="5" t="e">
        <f t="shared" si="1"/>
        <v>#N/A</v>
      </c>
      <c r="Y18" s="5" t="e">
        <f t="shared" si="2"/>
        <v>#N/A</v>
      </c>
      <c r="Z18" s="5">
        <f t="shared" si="3"/>
        <v>0</v>
      </c>
      <c r="AA18" s="5">
        <f t="shared" si="4"/>
        <v>0</v>
      </c>
      <c r="AB18" s="5">
        <f t="shared" si="5"/>
        <v>0</v>
      </c>
      <c r="AC18" s="17" t="e">
        <f t="shared" si="6"/>
        <v>#N/A</v>
      </c>
      <c r="AG18" s="2" t="s">
        <v>67</v>
      </c>
      <c r="AI18" s="2" t="s">
        <v>34</v>
      </c>
      <c r="AJ18" s="2">
        <v>75</v>
      </c>
      <c r="AK18" s="2">
        <v>30</v>
      </c>
    </row>
    <row r="19" spans="1:37" x14ac:dyDescent="0.3">
      <c r="A19" s="5">
        <v>15</v>
      </c>
      <c r="B19" s="6"/>
      <c r="C19" s="6"/>
      <c r="D19" s="6"/>
      <c r="E19" s="20"/>
      <c r="F19" s="5"/>
      <c r="G19" s="5"/>
      <c r="H19" s="5"/>
      <c r="I19" s="6"/>
      <c r="J19" s="6"/>
      <c r="K19" s="12"/>
      <c r="L19" s="7"/>
      <c r="M19" s="7"/>
      <c r="N19" s="7"/>
      <c r="O19" s="7"/>
      <c r="P19" s="5"/>
      <c r="Q19" s="5"/>
      <c r="R19" s="5"/>
      <c r="S19" s="5"/>
      <c r="T19" s="5"/>
      <c r="U19" s="5"/>
      <c r="W19" s="5" t="e">
        <f t="shared" si="0"/>
        <v>#N/A</v>
      </c>
      <c r="X19" s="5" t="e">
        <f t="shared" si="1"/>
        <v>#N/A</v>
      </c>
      <c r="Y19" s="5" t="e">
        <f t="shared" si="2"/>
        <v>#N/A</v>
      </c>
      <c r="Z19" s="5">
        <f t="shared" si="3"/>
        <v>0</v>
      </c>
      <c r="AA19" s="5">
        <f t="shared" si="4"/>
        <v>0</v>
      </c>
      <c r="AB19" s="5">
        <f t="shared" si="5"/>
        <v>0</v>
      </c>
      <c r="AC19" s="17" t="e">
        <f t="shared" si="6"/>
        <v>#N/A</v>
      </c>
      <c r="AG19" s="2" t="s">
        <v>68</v>
      </c>
      <c r="AI19" s="2" t="s">
        <v>35</v>
      </c>
      <c r="AJ19" s="2">
        <v>95</v>
      </c>
      <c r="AK19" s="2">
        <v>30</v>
      </c>
    </row>
    <row r="20" spans="1:37" x14ac:dyDescent="0.3">
      <c r="AG20" s="2" t="s">
        <v>69</v>
      </c>
      <c r="AI20" s="2" t="s">
        <v>36</v>
      </c>
      <c r="AJ20" s="2">
        <v>140</v>
      </c>
      <c r="AK20" s="2">
        <v>70</v>
      </c>
    </row>
    <row r="21" spans="1:37" x14ac:dyDescent="0.3">
      <c r="AG21" s="2" t="s">
        <v>70</v>
      </c>
      <c r="AI21" s="2" t="s">
        <v>37</v>
      </c>
      <c r="AJ21" s="2">
        <v>205</v>
      </c>
      <c r="AK21" s="2">
        <v>70</v>
      </c>
    </row>
    <row r="22" spans="1:37" ht="43.5" customHeight="1" x14ac:dyDescent="0.3">
      <c r="B22" s="23" t="s">
        <v>88</v>
      </c>
      <c r="C22" s="23"/>
      <c r="D22" s="23"/>
      <c r="E22" s="23"/>
      <c r="F22" s="23"/>
      <c r="G22" s="23"/>
      <c r="H22" s="23"/>
      <c r="I22" s="23"/>
      <c r="AG22" s="2" t="s">
        <v>71</v>
      </c>
      <c r="AI22" s="2" t="s">
        <v>38</v>
      </c>
      <c r="AJ22" s="2">
        <v>275</v>
      </c>
      <c r="AK22" s="2">
        <v>70</v>
      </c>
    </row>
    <row r="23" spans="1:37" x14ac:dyDescent="0.3">
      <c r="AI23" s="2" t="s">
        <v>41</v>
      </c>
      <c r="AJ23" s="2">
        <v>90</v>
      </c>
      <c r="AK23" s="2">
        <v>45</v>
      </c>
    </row>
    <row r="24" spans="1:37" x14ac:dyDescent="0.3">
      <c r="AI24" s="2" t="s">
        <v>40</v>
      </c>
      <c r="AJ24" s="2">
        <v>135</v>
      </c>
      <c r="AK24" s="2">
        <v>45</v>
      </c>
    </row>
    <row r="25" spans="1:37" x14ac:dyDescent="0.3">
      <c r="AI25" s="2" t="s">
        <v>42</v>
      </c>
      <c r="AJ25" s="2">
        <v>175</v>
      </c>
      <c r="AK25" s="2">
        <v>45</v>
      </c>
    </row>
    <row r="26" spans="1:37" x14ac:dyDescent="0.3">
      <c r="AI26" s="2" t="s">
        <v>43</v>
      </c>
      <c r="AJ26" s="2">
        <v>70</v>
      </c>
      <c r="AK26" s="2">
        <v>35</v>
      </c>
    </row>
    <row r="27" spans="1:37" x14ac:dyDescent="0.3">
      <c r="AI27" s="2" t="s">
        <v>44</v>
      </c>
      <c r="AJ27" s="2">
        <v>100</v>
      </c>
      <c r="AK27" s="2">
        <v>35</v>
      </c>
    </row>
    <row r="28" spans="1:37" x14ac:dyDescent="0.3">
      <c r="AI28" s="2" t="s">
        <v>45</v>
      </c>
      <c r="AJ28" s="2">
        <v>135</v>
      </c>
      <c r="AK28" s="2">
        <v>35</v>
      </c>
    </row>
    <row r="29" spans="1:37" x14ac:dyDescent="0.3">
      <c r="AI29" s="2" t="s">
        <v>46</v>
      </c>
      <c r="AJ29" s="2">
        <v>60</v>
      </c>
      <c r="AK29" s="2">
        <v>30</v>
      </c>
    </row>
    <row r="30" spans="1:37" x14ac:dyDescent="0.3">
      <c r="AI30" s="2" t="s">
        <v>47</v>
      </c>
      <c r="AJ30" s="2">
        <v>90</v>
      </c>
      <c r="AK30" s="2">
        <v>30</v>
      </c>
    </row>
    <row r="31" spans="1:37" x14ac:dyDescent="0.3">
      <c r="AI31" s="2" t="s">
        <v>48</v>
      </c>
      <c r="AJ31" s="2">
        <v>120</v>
      </c>
      <c r="AK31" s="2">
        <v>30</v>
      </c>
    </row>
  </sheetData>
  <mergeCells count="3">
    <mergeCell ref="Q3:U3"/>
    <mergeCell ref="W3:AC3"/>
    <mergeCell ref="B22:I22"/>
  </mergeCells>
  <phoneticPr fontId="3" type="noConversion"/>
  <dataValidations disablePrompts="1" count="6">
    <dataValidation type="list" allowBlank="1" showInputMessage="1" showErrorMessage="1" sqref="H5:H19" xr:uid="{5EE724FB-D522-47C8-B90E-0F3E4DAFB524}">
      <formula1>$AH$5:$AH$10</formula1>
    </dataValidation>
    <dataValidation type="list" allowBlank="1" showInputMessage="1" showErrorMessage="1" sqref="I5:I19" xr:uid="{FB0875E4-75BE-4595-9634-4E88BF54265B}">
      <formula1>$AI$5:$AI$31</formula1>
    </dataValidation>
    <dataValidation type="list" allowBlank="1" showInputMessage="1" showErrorMessage="1" sqref="D5:E19" xr:uid="{CDA4E90C-7764-406B-A475-17B42ABE24CC}">
      <formula1>$AE$5:$AE$6</formula1>
    </dataValidation>
    <dataValidation type="list" allowBlank="1" showInputMessage="1" showErrorMessage="1" sqref="G5:G19" xr:uid="{6110EF5C-10C7-4A8B-83CD-AC314ADFCCA7}">
      <formula1>$AG$5:$AG$22</formula1>
    </dataValidation>
    <dataValidation type="list" allowBlank="1" showInputMessage="1" showErrorMessage="1" sqref="P5:U19" xr:uid="{1868DCA9-3E51-4883-82E6-673499CBFFD2}">
      <formula1>$AL$5:$AL$6</formula1>
    </dataValidation>
    <dataValidation type="whole" allowBlank="1" showInputMessage="1" showErrorMessage="1" sqref="K5:K19" xr:uid="{6822A277-B473-404D-ABE5-69FD89B3757D}">
      <formula1>0</formula1>
      <formula2>5</formula2>
    </dataValidation>
  </dataValidations>
  <pageMargins left="0.39370078740157483" right="0.39370078740157483" top="0.74803149606299213" bottom="0.74803149606299213" header="0.31496062992125984" footer="0.31496062992125984"/>
  <pageSetup paperSize="9" scale="6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Tomaz</dc:creator>
  <cp:lastModifiedBy>Tomaz</cp:lastModifiedBy>
  <cp:lastPrinted>2022-02-15T22:04:30Z</cp:lastPrinted>
  <dcterms:created xsi:type="dcterms:W3CDTF">2022-02-14T20:46:48Z</dcterms:created>
  <dcterms:modified xsi:type="dcterms:W3CDTF">2022-02-15T22:04:41Z</dcterms:modified>
</cp:coreProperties>
</file>